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1\Documents\WVBall\Competitive Play\"/>
    </mc:Choice>
  </mc:AlternateContent>
  <bookViews>
    <workbookView xWindow="0" yWindow="0" windowWidth="23040" windowHeight="10068" tabRatio="596"/>
  </bookViews>
  <sheets>
    <sheet name="Instructions" sheetId="10" r:id="rId1"/>
    <sheet name="Status" sheetId="8" r:id="rId2"/>
    <sheet name="Summary" sheetId="7" r:id="rId3"/>
    <sheet name="dropdown lists" sheetId="9" state="hidden" r:id="rId4"/>
  </sheets>
  <definedNames>
    <definedName name="_xlnm._FilterDatabase" localSheetId="1" hidden="1">Status!$A$1:$B$23</definedName>
    <definedName name="_xlnm._FilterDatabase" localSheetId="2" hidden="1">Summary!$A$5:$CA$5</definedName>
    <definedName name="list">'dropdown lists'!$A$1:$A$3</definedName>
    <definedName name="_xlnm.Print_Area" localSheetId="2">Summary!$A$1:$AZ$13</definedName>
    <definedName name="update">Summary!$C$6:$Y$27</definedName>
  </definedNames>
  <calcPr calcId="152511"/>
</workbook>
</file>

<file path=xl/calcChain.xml><?xml version="1.0" encoding="utf-8"?>
<calcChain xmlns="http://schemas.openxmlformats.org/spreadsheetml/2006/main">
  <c r="C6" i="7" l="1"/>
  <c r="G28" i="7" l="1"/>
  <c r="F28" i="7"/>
  <c r="E28" i="7"/>
  <c r="D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A5" i="10"/>
  <c r="A6" i="10"/>
  <c r="A7" i="10"/>
  <c r="A8" i="10"/>
  <c r="A9" i="10"/>
  <c r="A10" i="10"/>
  <c r="A11" i="10"/>
  <c r="A12" i="10"/>
  <c r="A13" i="10"/>
  <c r="A14" i="10"/>
  <c r="A15" i="10"/>
  <c r="J28" i="7"/>
  <c r="I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H28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6" i="7"/>
  <c r="Z14" i="7"/>
  <c r="Z22" i="7"/>
  <c r="Z10" i="7"/>
  <c r="Z20" i="7"/>
  <c r="Z9" i="7"/>
  <c r="Z24" i="7"/>
  <c r="Z16" i="7"/>
  <c r="Z19" i="7"/>
  <c r="Z25" i="7"/>
  <c r="Z11" i="7"/>
  <c r="Z13" i="7"/>
  <c r="Z27" i="7"/>
  <c r="Z8" i="7"/>
  <c r="Z23" i="7"/>
  <c r="Z17" i="7"/>
  <c r="Z21" i="7"/>
  <c r="Z15" i="7"/>
  <c r="Z7" i="7"/>
  <c r="Z26" i="7"/>
  <c r="Z18" i="7"/>
  <c r="Z12" i="7"/>
  <c r="AA6" i="7"/>
  <c r="AA12" i="7"/>
  <c r="AA14" i="7"/>
  <c r="AA22" i="7"/>
  <c r="AA10" i="7"/>
  <c r="AA20" i="7"/>
  <c r="AA9" i="7"/>
  <c r="AA24" i="7"/>
  <c r="AA16" i="7"/>
  <c r="AA19" i="7"/>
  <c r="AA25" i="7"/>
  <c r="AA11" i="7"/>
  <c r="AA13" i="7"/>
  <c r="AA27" i="7"/>
  <c r="AA8" i="7"/>
  <c r="AA23" i="7"/>
  <c r="AA17" i="7"/>
  <c r="AA21" i="7"/>
  <c r="AA15" i="7"/>
  <c r="AA7" i="7"/>
  <c r="AA26" i="7"/>
  <c r="AA18" i="7"/>
  <c r="AC26" i="7" l="1"/>
  <c r="A26" i="7" s="1"/>
  <c r="AC19" i="7"/>
  <c r="A19" i="7" s="1"/>
  <c r="AC22" i="7"/>
  <c r="A22" i="7" s="1"/>
  <c r="AC18" i="7"/>
  <c r="A18" i="7" s="1"/>
  <c r="AC17" i="7"/>
  <c r="A17" i="7" s="1"/>
  <c r="AC13" i="7"/>
  <c r="A13" i="7" s="1"/>
  <c r="AC10" i="7"/>
  <c r="A10" i="7" s="1"/>
  <c r="AC14" i="7"/>
  <c r="A14" i="7" s="1"/>
  <c r="AC7" i="7"/>
  <c r="A7" i="7" s="1"/>
  <c r="AC25" i="7"/>
  <c r="A25" i="7" s="1"/>
  <c r="AC24" i="7"/>
  <c r="AC9" i="7"/>
  <c r="AW9" i="7" s="1"/>
  <c r="AY9" i="7" s="1"/>
  <c r="AC15" i="7"/>
  <c r="A15" i="7" s="1"/>
  <c r="AC8" i="7"/>
  <c r="A8" i="7" s="1"/>
  <c r="AC21" i="7"/>
  <c r="A21" i="7" s="1"/>
  <c r="AC23" i="7"/>
  <c r="A23" i="7" s="1"/>
  <c r="AC27" i="7"/>
  <c r="A27" i="7" s="1"/>
  <c r="AC11" i="7"/>
  <c r="A11" i="7" s="1"/>
  <c r="AC16" i="7"/>
  <c r="A16" i="7" s="1"/>
  <c r="AC20" i="7"/>
  <c r="A20" i="7" s="1"/>
  <c r="AC6" i="7"/>
  <c r="A6" i="7" s="1"/>
  <c r="AC12" i="7"/>
  <c r="A12" i="7" s="1"/>
  <c r="A24" i="7" l="1"/>
  <c r="AW24" i="7"/>
  <c r="AY24" i="7" s="1"/>
  <c r="AU24" i="7"/>
  <c r="A9" i="7"/>
  <c r="AU9" i="7"/>
</calcChain>
</file>

<file path=xl/comments1.xml><?xml version="1.0" encoding="utf-8"?>
<comments xmlns="http://schemas.openxmlformats.org/spreadsheetml/2006/main">
  <authors>
    <author>admin1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password to unprotect sheet is lock</t>
        </r>
      </text>
    </comment>
  </commentList>
</comments>
</file>

<file path=xl/sharedStrings.xml><?xml version="1.0" encoding="utf-8"?>
<sst xmlns="http://schemas.openxmlformats.org/spreadsheetml/2006/main" count="71" uniqueCount="60">
  <si>
    <t>Bob Mitchell</t>
  </si>
  <si>
    <t>Buzz Rognlien</t>
  </si>
  <si>
    <t>Glenn Gomes</t>
  </si>
  <si>
    <t>Jacki Sutherland</t>
  </si>
  <si>
    <t>Joe Baquera</t>
  </si>
  <si>
    <t>John Como</t>
  </si>
  <si>
    <t>Linda Scott</t>
  </si>
  <si>
    <t>Randy English</t>
  </si>
  <si>
    <t>Gene Price</t>
  </si>
  <si>
    <t>TOP 4</t>
  </si>
  <si>
    <t>CANDIDATE</t>
  </si>
  <si>
    <t>RANK</t>
  </si>
  <si>
    <t>TOTAL</t>
  </si>
  <si>
    <t>AVG</t>
  </si>
  <si>
    <t>Actual</t>
  </si>
  <si>
    <t>Bill Majors</t>
  </si>
  <si>
    <t>Sully Hanah</t>
  </si>
  <si>
    <t>Kathy Adams</t>
  </si>
  <si>
    <t>Bob Hansen</t>
  </si>
  <si>
    <t>Rhonda George</t>
  </si>
  <si>
    <t>Jim Puthuff</t>
  </si>
  <si>
    <t>Phase 1 - Level 5 PEER RANKING</t>
  </si>
  <si>
    <t>Level 5 Phase 1 Ranking to Determine Candidates for Level 6 Trials</t>
  </si>
  <si>
    <t>Didn't pick up ballot</t>
  </si>
  <si>
    <t>Status</t>
  </si>
  <si>
    <t>Do NOT Enter Data or Change These Formulas</t>
  </si>
  <si>
    <t>Formula!
Do NOT Enter Data</t>
  </si>
  <si>
    <r>
      <t xml:space="preserve">Current Level 5 Players </t>
    </r>
    <r>
      <rPr>
        <b/>
        <sz val="11"/>
        <rFont val="Calibri"/>
        <family val="2"/>
      </rPr>
      <t>(alpha order by first name)</t>
    </r>
  </si>
  <si>
    <t>Voted - correct</t>
  </si>
  <si>
    <t>Voted - incorrect</t>
  </si>
  <si>
    <r>
      <t xml:space="preserve">Status
</t>
    </r>
    <r>
      <rPr>
        <b/>
        <sz val="10"/>
        <rFont val="Calibri"/>
        <family val="2"/>
      </rPr>
      <t xml:space="preserve"> (use dropdown)</t>
    </r>
  </si>
  <si>
    <r>
      <t xml:space="preserve">Name
</t>
    </r>
    <r>
      <rPr>
        <b/>
        <sz val="10"/>
        <rFont val="Calibri"/>
        <family val="2"/>
      </rPr>
      <t>(alpha order by 1st name)</t>
    </r>
  </si>
  <si>
    <t>Ballot
 #</t>
  </si>
  <si>
    <t>STEP</t>
  </si>
  <si>
    <t>TAB</t>
  </si>
  <si>
    <t>Summary</t>
  </si>
  <si>
    <t>Update list of names with current Level 5 players</t>
  </si>
  <si>
    <t>Use the filter function to sort names by alphabetical order</t>
  </si>
  <si>
    <t>Enter the ballot # for each player - this should be the same ballot # that you wrote on each player's ballot</t>
  </si>
  <si>
    <t>Starting with row 4, column D, type the names that correspond to the ballot #s shown in row 5</t>
  </si>
  <si>
    <t>Review each ballot to ensure it is valid: 1) no repetative #s, 2) no blanks, 3) no name write-ins</t>
  </si>
  <si>
    <t>In column C, use the drop down to select a status</t>
  </si>
  <si>
    <t>Validate the list in column D is in the same order as the list of names in the Status tab</t>
  </si>
  <si>
    <t>Do NOT copy the ballot #s, or make any changes to column A</t>
  </si>
  <si>
    <t>Enter the ranking # from each VALID ballot for the corresponding player listed in column C</t>
  </si>
  <si>
    <t>Don't enter ranking #s for INCORRECT ballots - as stated on the Status tab</t>
  </si>
  <si>
    <t>When all valid ballot entries are made, the ranking scores will show in column A</t>
  </si>
  <si>
    <t xml:space="preserve">Do NOT make any changes to columns Z, AA or AC - these are the formulas to calculate totals, averages and rank </t>
  </si>
  <si>
    <t>Steve Parke</t>
  </si>
  <si>
    <t>Mike Irwin</t>
  </si>
  <si>
    <t>John Boragno</t>
  </si>
  <si>
    <t>DJ Cox</t>
  </si>
  <si>
    <t>Donna Dallara</t>
  </si>
  <si>
    <t>Rosemary Elston</t>
  </si>
  <si>
    <t>Scotty Humphrey</t>
  </si>
  <si>
    <t>TASK</t>
  </si>
  <si>
    <t>INSTRUCTIONS:</t>
  </si>
  <si>
    <t>Two people should independently complete the data entry using the Tasks below, then validate for final results</t>
  </si>
  <si>
    <t>Total should be = 253
if voted correctly</t>
  </si>
  <si>
    <t>Use the filter function to sort column A in ascending (sort smallest to largest) order to get the top 4 ranked 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</si>
</sst>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363636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/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2" fontId="13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Protection="1">
      <protection locked="0"/>
    </xf>
    <xf numFmtId="0" fontId="8" fillId="0" borderId="0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2" fontId="7" fillId="3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2" fontId="9" fillId="0" borderId="0" xfId="0" applyNumberFormat="1" applyFont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2" fontId="7" fillId="3" borderId="6" xfId="0" applyNumberFormat="1" applyFont="1" applyFill="1" applyBorder="1" applyAlignment="1" applyProtection="1">
      <alignment horizontal="center" vertical="center"/>
    </xf>
    <xf numFmtId="2" fontId="7" fillId="3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2" fontId="14" fillId="0" borderId="0" xfId="0" applyNumberFormat="1" applyFont="1" applyAlignment="1" applyProtection="1">
      <alignment horizontal="center" vertical="center" wrapText="1"/>
    </xf>
    <xf numFmtId="0" fontId="8" fillId="0" borderId="0" xfId="0" applyFont="1" applyProtection="1"/>
    <xf numFmtId="0" fontId="7" fillId="3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6"/>
  <sheetViews>
    <sheetView tabSelected="1" zoomScale="145" zoomScaleNormal="145" workbookViewId="0">
      <selection activeCell="C5" sqref="C5"/>
    </sheetView>
  </sheetViews>
  <sheetFormatPr defaultRowHeight="18" x14ac:dyDescent="0.35"/>
  <cols>
    <col min="1" max="1" width="8.88671875" style="4"/>
    <col min="2" max="2" width="11.6640625" style="4" customWidth="1"/>
    <col min="3" max="3" width="118.5546875" style="12" customWidth="1"/>
    <col min="4" max="16384" width="8.88671875" style="4"/>
  </cols>
  <sheetData>
    <row r="1" spans="1:3" s="10" customFormat="1" x14ac:dyDescent="0.35">
      <c r="A1" s="13" t="s">
        <v>56</v>
      </c>
      <c r="C1" s="13" t="s">
        <v>57</v>
      </c>
    </row>
    <row r="3" spans="1:3" s="10" customFormat="1" x14ac:dyDescent="0.35">
      <c r="A3" s="10" t="s">
        <v>33</v>
      </c>
      <c r="B3" s="10" t="s">
        <v>34</v>
      </c>
      <c r="C3" s="13" t="s">
        <v>55</v>
      </c>
    </row>
    <row r="4" spans="1:3" x14ac:dyDescent="0.35">
      <c r="A4" s="4">
        <v>1</v>
      </c>
      <c r="B4" s="4" t="s">
        <v>24</v>
      </c>
      <c r="C4" s="12" t="s">
        <v>36</v>
      </c>
    </row>
    <row r="5" spans="1:3" x14ac:dyDescent="0.35">
      <c r="A5" s="4">
        <f>A4+1</f>
        <v>2</v>
      </c>
      <c r="B5" s="4" t="s">
        <v>24</v>
      </c>
      <c r="C5" s="12" t="s">
        <v>37</v>
      </c>
    </row>
    <row r="6" spans="1:3" x14ac:dyDescent="0.35">
      <c r="A6" s="4">
        <f t="shared" ref="A6:A15" si="0">A5+1</f>
        <v>3</v>
      </c>
      <c r="B6" s="4" t="s">
        <v>24</v>
      </c>
      <c r="C6" s="12" t="s">
        <v>38</v>
      </c>
    </row>
    <row r="7" spans="1:3" x14ac:dyDescent="0.35">
      <c r="A7" s="4">
        <f t="shared" si="0"/>
        <v>4</v>
      </c>
      <c r="B7" s="4" t="s">
        <v>24</v>
      </c>
      <c r="C7" s="12" t="s">
        <v>40</v>
      </c>
    </row>
    <row r="8" spans="1:3" x14ac:dyDescent="0.35">
      <c r="A8" s="4">
        <f>A7+1</f>
        <v>5</v>
      </c>
      <c r="B8" s="4" t="s">
        <v>24</v>
      </c>
      <c r="C8" s="12" t="s">
        <v>41</v>
      </c>
    </row>
    <row r="9" spans="1:3" x14ac:dyDescent="0.35">
      <c r="A9" s="4">
        <f t="shared" si="0"/>
        <v>6</v>
      </c>
      <c r="B9" s="4" t="s">
        <v>35</v>
      </c>
      <c r="C9" s="12" t="s">
        <v>42</v>
      </c>
    </row>
    <row r="10" spans="1:3" x14ac:dyDescent="0.35">
      <c r="A10" s="4">
        <f t="shared" si="0"/>
        <v>7</v>
      </c>
      <c r="B10" s="4" t="s">
        <v>35</v>
      </c>
      <c r="C10" s="12" t="s">
        <v>43</v>
      </c>
    </row>
    <row r="11" spans="1:3" x14ac:dyDescent="0.35">
      <c r="A11" s="4">
        <f t="shared" si="0"/>
        <v>8</v>
      </c>
      <c r="B11" s="4" t="s">
        <v>35</v>
      </c>
      <c r="C11" s="12" t="s">
        <v>39</v>
      </c>
    </row>
    <row r="12" spans="1:3" x14ac:dyDescent="0.35">
      <c r="A12" s="4">
        <f t="shared" si="0"/>
        <v>9</v>
      </c>
      <c r="B12" s="4" t="s">
        <v>35</v>
      </c>
      <c r="C12" s="12" t="s">
        <v>44</v>
      </c>
    </row>
    <row r="13" spans="1:3" x14ac:dyDescent="0.35">
      <c r="A13" s="4">
        <f t="shared" si="0"/>
        <v>10</v>
      </c>
      <c r="B13" s="4" t="s">
        <v>35</v>
      </c>
      <c r="C13" s="12" t="s">
        <v>45</v>
      </c>
    </row>
    <row r="14" spans="1:3" x14ac:dyDescent="0.35">
      <c r="A14" s="4">
        <f t="shared" si="0"/>
        <v>11</v>
      </c>
      <c r="B14" s="4" t="s">
        <v>35</v>
      </c>
      <c r="C14" s="12" t="s">
        <v>47</v>
      </c>
    </row>
    <row r="15" spans="1:3" x14ac:dyDescent="0.35">
      <c r="A15" s="4">
        <f t="shared" si="0"/>
        <v>12</v>
      </c>
      <c r="B15" s="4" t="s">
        <v>35</v>
      </c>
      <c r="C15" s="12" t="s">
        <v>46</v>
      </c>
    </row>
    <row r="16" spans="1:3" x14ac:dyDescent="0.35">
      <c r="A16" s="4">
        <v>13</v>
      </c>
      <c r="B16" s="4" t="s">
        <v>35</v>
      </c>
      <c r="C16" s="12" t="s">
        <v>59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zoomScale="130" zoomScaleNormal="130" workbookViewId="0">
      <selection activeCell="C11" sqref="C10:C11"/>
    </sheetView>
  </sheetViews>
  <sheetFormatPr defaultRowHeight="13.8" x14ac:dyDescent="0.3"/>
  <cols>
    <col min="1" max="1" width="9.6640625" style="1" customWidth="1"/>
    <col min="2" max="2" width="22.33203125" style="1" customWidth="1"/>
    <col min="3" max="3" width="15" style="1" customWidth="1"/>
    <col min="4" max="16384" width="8.88671875" style="1"/>
  </cols>
  <sheetData>
    <row r="1" spans="1:3" s="9" customFormat="1" ht="36" x14ac:dyDescent="0.35">
      <c r="A1" s="11" t="s">
        <v>32</v>
      </c>
      <c r="B1" s="11" t="s">
        <v>31</v>
      </c>
      <c r="C1" s="11" t="s">
        <v>30</v>
      </c>
    </row>
    <row r="2" spans="1:3" ht="18" x14ac:dyDescent="0.3">
      <c r="B2" s="2" t="s">
        <v>15</v>
      </c>
    </row>
    <row r="3" spans="1:3" ht="18" x14ac:dyDescent="0.35">
      <c r="B3" s="8" t="s">
        <v>18</v>
      </c>
    </row>
    <row r="4" spans="1:3" ht="18" x14ac:dyDescent="0.35">
      <c r="B4" s="6" t="s">
        <v>0</v>
      </c>
    </row>
    <row r="5" spans="1:3" ht="18" x14ac:dyDescent="0.3">
      <c r="B5" s="3" t="s">
        <v>1</v>
      </c>
    </row>
    <row r="6" spans="1:3" ht="18" customHeight="1" x14ac:dyDescent="0.3">
      <c r="B6" s="3" t="s">
        <v>51</v>
      </c>
    </row>
    <row r="7" spans="1:3" ht="18" customHeight="1" x14ac:dyDescent="0.35">
      <c r="B7" s="6" t="s">
        <v>52</v>
      </c>
    </row>
    <row r="8" spans="1:3" ht="18" customHeight="1" x14ac:dyDescent="0.35">
      <c r="B8" s="6" t="s">
        <v>8</v>
      </c>
    </row>
    <row r="9" spans="1:3" ht="18" customHeight="1" x14ac:dyDescent="0.3">
      <c r="B9" s="5" t="s">
        <v>2</v>
      </c>
    </row>
    <row r="10" spans="1:3" ht="18" customHeight="1" x14ac:dyDescent="0.35">
      <c r="B10" s="6" t="s">
        <v>3</v>
      </c>
    </row>
    <row r="11" spans="1:3" ht="18" x14ac:dyDescent="0.35">
      <c r="B11" s="6" t="s">
        <v>20</v>
      </c>
    </row>
    <row r="12" spans="1:3" ht="18" x14ac:dyDescent="0.35">
      <c r="B12" s="6" t="s">
        <v>4</v>
      </c>
    </row>
    <row r="13" spans="1:3" ht="18" customHeight="1" x14ac:dyDescent="0.3">
      <c r="B13" s="3" t="s">
        <v>50</v>
      </c>
    </row>
    <row r="14" spans="1:3" ht="18" customHeight="1" x14ac:dyDescent="0.3">
      <c r="B14" s="3" t="s">
        <v>5</v>
      </c>
    </row>
    <row r="15" spans="1:3" ht="18" customHeight="1" x14ac:dyDescent="0.35">
      <c r="B15" s="6" t="s">
        <v>17</v>
      </c>
    </row>
    <row r="16" spans="1:3" ht="18" customHeight="1" x14ac:dyDescent="0.3">
      <c r="B16" s="3" t="s">
        <v>6</v>
      </c>
    </row>
    <row r="17" spans="2:2" ht="18" customHeight="1" x14ac:dyDescent="0.35">
      <c r="B17" s="6" t="s">
        <v>49</v>
      </c>
    </row>
    <row r="18" spans="2:2" ht="18" customHeight="1" x14ac:dyDescent="0.35">
      <c r="B18" s="6" t="s">
        <v>7</v>
      </c>
    </row>
    <row r="19" spans="2:2" ht="18" x14ac:dyDescent="0.35">
      <c r="B19" s="6" t="s">
        <v>19</v>
      </c>
    </row>
    <row r="20" spans="2:2" ht="18" customHeight="1" x14ac:dyDescent="0.35">
      <c r="B20" s="6" t="s">
        <v>53</v>
      </c>
    </row>
    <row r="21" spans="2:2" ht="18" x14ac:dyDescent="0.35">
      <c r="B21" s="6" t="s">
        <v>54</v>
      </c>
    </row>
    <row r="22" spans="2:2" ht="18" customHeight="1" x14ac:dyDescent="0.3">
      <c r="B22" s="3" t="s">
        <v>48</v>
      </c>
    </row>
    <row r="23" spans="2:2" ht="18" x14ac:dyDescent="0.35">
      <c r="B23" s="6" t="s">
        <v>16</v>
      </c>
    </row>
  </sheetData>
  <autoFilter ref="A1:B23">
    <sortState ref="A2:C23">
      <sortCondition ref="B1:B23"/>
    </sortState>
  </autoFilter>
  <dataValidations count="1">
    <dataValidation type="list" allowBlank="1" showInputMessage="1" showErrorMessage="1" sqref="C2:C23">
      <formula1>list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8"/>
  <sheetViews>
    <sheetView topLeftCell="A4" zoomScale="105" zoomScaleNormal="70" workbookViewId="0">
      <pane xSplit="3" topLeftCell="D1" activePane="topRight" state="frozen"/>
      <selection pane="topRight" activeCell="F8" sqref="F8"/>
    </sheetView>
  </sheetViews>
  <sheetFormatPr defaultColWidth="8.77734375" defaultRowHeight="18" x14ac:dyDescent="0.35"/>
  <cols>
    <col min="1" max="1" width="12.109375" style="18" customWidth="1"/>
    <col min="2" max="2" width="0" style="18" hidden="1" customWidth="1"/>
    <col min="3" max="3" width="29" style="18" customWidth="1"/>
    <col min="4" max="26" width="6.6640625" style="52" customWidth="1"/>
    <col min="27" max="27" width="9.109375" style="52" customWidth="1"/>
    <col min="28" max="28" width="6.6640625" style="18" customWidth="1"/>
    <col min="29" max="29" width="15.5546875" style="52" customWidth="1"/>
    <col min="30" max="35" width="6.6640625" style="18" customWidth="1"/>
    <col min="36" max="37" width="8.44140625" style="18" customWidth="1"/>
    <col min="38" max="46" width="6.6640625" style="18" customWidth="1"/>
    <col min="47" max="47" width="8.77734375" style="18"/>
    <col min="48" max="48" width="6.6640625" style="18" customWidth="1"/>
    <col min="49" max="49" width="12.109375" style="46" customWidth="1"/>
    <col min="50" max="50" width="6.6640625" style="18" customWidth="1"/>
    <col min="51" max="51" width="12.109375" style="18" customWidth="1"/>
    <col min="52" max="73" width="6.6640625" style="18" customWidth="1"/>
    <col min="74" max="75" width="8.77734375" style="18"/>
    <col min="76" max="76" width="12.109375" style="46" customWidth="1"/>
    <col min="77" max="77" width="8.77734375" style="18"/>
    <col min="78" max="78" width="12.109375" style="18" customWidth="1"/>
    <col min="79" max="16384" width="8.77734375" style="18"/>
  </cols>
  <sheetData>
    <row r="1" spans="1:78" ht="28.8" customHeight="1" x14ac:dyDescent="0.35">
      <c r="A1" s="14" t="s">
        <v>22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7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7"/>
      <c r="BC1" s="16"/>
      <c r="BD1" s="16"/>
      <c r="BX1" s="18"/>
    </row>
    <row r="2" spans="1:78" ht="28.8" customHeight="1" thickBot="1" x14ac:dyDescent="0.4">
      <c r="A2" s="19" t="s">
        <v>14</v>
      </c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7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7"/>
      <c r="BC2" s="16"/>
      <c r="BD2" s="16"/>
      <c r="BX2" s="18"/>
    </row>
    <row r="3" spans="1:78" ht="18" customHeight="1" thickTop="1" x14ac:dyDescent="0.35">
      <c r="A3" s="20"/>
      <c r="B3" s="15"/>
      <c r="C3" s="15"/>
      <c r="D3" s="21" t="s">
        <v>21</v>
      </c>
      <c r="E3" s="22"/>
      <c r="F3" s="23"/>
      <c r="G3" s="23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3"/>
      <c r="AA3" s="24"/>
      <c r="AB3" s="16"/>
      <c r="AC3" s="23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25"/>
      <c r="BC3" s="16"/>
      <c r="BD3" s="26"/>
      <c r="BX3" s="18"/>
    </row>
    <row r="4" spans="1:78" s="36" customFormat="1" ht="49.2" customHeight="1" thickBot="1" x14ac:dyDescent="0.35">
      <c r="A4" s="57" t="s">
        <v>26</v>
      </c>
      <c r="B4" s="27"/>
      <c r="C4" s="28" t="s">
        <v>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0" t="s">
        <v>25</v>
      </c>
      <c r="AA4" s="31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3"/>
      <c r="AT4" s="32"/>
      <c r="AU4" s="34"/>
      <c r="AV4" s="32"/>
      <c r="AW4" s="35"/>
    </row>
    <row r="5" spans="1:78" ht="18" customHeight="1" thickTop="1" x14ac:dyDescent="0.35">
      <c r="A5" s="58" t="s">
        <v>9</v>
      </c>
      <c r="B5" s="16"/>
      <c r="C5" s="37" t="s">
        <v>10</v>
      </c>
      <c r="D5" s="67">
        <v>1</v>
      </c>
      <c r="E5" s="67">
        <v>2</v>
      </c>
      <c r="F5" s="67">
        <v>3</v>
      </c>
      <c r="G5" s="67">
        <v>4</v>
      </c>
      <c r="H5" s="67">
        <v>5</v>
      </c>
      <c r="I5" s="67">
        <v>6</v>
      </c>
      <c r="J5" s="67">
        <v>7</v>
      </c>
      <c r="K5" s="67">
        <f t="shared" ref="K5:Y5" si="0">J5+1</f>
        <v>8</v>
      </c>
      <c r="L5" s="67">
        <f t="shared" si="0"/>
        <v>9</v>
      </c>
      <c r="M5" s="67">
        <f t="shared" si="0"/>
        <v>10</v>
      </c>
      <c r="N5" s="67">
        <f t="shared" si="0"/>
        <v>11</v>
      </c>
      <c r="O5" s="67">
        <f t="shared" si="0"/>
        <v>12</v>
      </c>
      <c r="P5" s="67">
        <f t="shared" si="0"/>
        <v>13</v>
      </c>
      <c r="Q5" s="67">
        <f t="shared" si="0"/>
        <v>14</v>
      </c>
      <c r="R5" s="67">
        <f t="shared" si="0"/>
        <v>15</v>
      </c>
      <c r="S5" s="67">
        <f t="shared" si="0"/>
        <v>16</v>
      </c>
      <c r="T5" s="67">
        <f t="shared" si="0"/>
        <v>17</v>
      </c>
      <c r="U5" s="67">
        <f t="shared" si="0"/>
        <v>18</v>
      </c>
      <c r="V5" s="67">
        <f t="shared" si="0"/>
        <v>19</v>
      </c>
      <c r="W5" s="67">
        <f t="shared" si="0"/>
        <v>20</v>
      </c>
      <c r="X5" s="67">
        <f t="shared" si="0"/>
        <v>21</v>
      </c>
      <c r="Y5" s="67">
        <f t="shared" si="0"/>
        <v>22</v>
      </c>
      <c r="Z5" s="68" t="s">
        <v>12</v>
      </c>
      <c r="AA5" s="39" t="s">
        <v>13</v>
      </c>
      <c r="AB5" s="40"/>
      <c r="AC5" s="38" t="s">
        <v>11</v>
      </c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7"/>
      <c r="BC5" s="16"/>
      <c r="BD5" s="16"/>
      <c r="BX5" s="18"/>
    </row>
    <row r="6" spans="1:78" ht="15.75" customHeight="1" x14ac:dyDescent="0.35">
      <c r="A6" s="59">
        <f t="shared" ref="A6:A27" si="1">AC6</f>
        <v>1</v>
      </c>
      <c r="B6" s="41"/>
      <c r="C6" s="42" t="str">
        <f>Status!B2</f>
        <v>Bill Majors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63">
        <f t="shared" ref="Z6:Z27" si="2">SUM(D6:Y6)</f>
        <v>0</v>
      </c>
      <c r="AA6" s="60" t="e">
        <f t="shared" ref="AA6:AA27" si="3">AVERAGE(D6:Y6)</f>
        <v>#DIV/0!</v>
      </c>
      <c r="AB6" s="64"/>
      <c r="AC6" s="65">
        <f>_xlfn.RANK.EQ(Z6,Z6:Z27,1)</f>
        <v>1</v>
      </c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6"/>
      <c r="BD6" s="37"/>
      <c r="BX6" s="18"/>
    </row>
    <row r="7" spans="1:78" ht="15.75" customHeight="1" x14ac:dyDescent="0.35">
      <c r="A7" s="59">
        <f t="shared" si="1"/>
        <v>1</v>
      </c>
      <c r="B7" s="43"/>
      <c r="C7" s="44" t="str">
        <f>Status!B3</f>
        <v>Bob Hansen</v>
      </c>
      <c r="D7" s="45"/>
      <c r="E7" s="45"/>
      <c r="F7" s="45"/>
      <c r="G7" s="40"/>
      <c r="H7" s="40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63">
        <f t="shared" si="2"/>
        <v>0</v>
      </c>
      <c r="AA7" s="60" t="e">
        <f t="shared" si="3"/>
        <v>#DIV/0!</v>
      </c>
      <c r="AB7" s="66"/>
      <c r="AC7" s="65">
        <f t="shared" ref="AC7:AC27" si="4">_xlfn.RANK.EQ(Z7,$Z$6:$Z$27,1)</f>
        <v>1</v>
      </c>
    </row>
    <row r="8" spans="1:78" ht="15.75" customHeight="1" x14ac:dyDescent="0.35">
      <c r="A8" s="59">
        <f t="shared" si="1"/>
        <v>1</v>
      </c>
      <c r="B8" s="47"/>
      <c r="C8" s="48" t="str">
        <f>Status!B4</f>
        <v>Bob Mitchell</v>
      </c>
      <c r="D8" s="45"/>
      <c r="E8" s="45"/>
      <c r="F8" s="45"/>
      <c r="G8" s="4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63">
        <f t="shared" si="2"/>
        <v>0</v>
      </c>
      <c r="AA8" s="60" t="e">
        <f t="shared" si="3"/>
        <v>#DIV/0!</v>
      </c>
      <c r="AB8" s="66"/>
      <c r="AC8" s="65">
        <f t="shared" si="4"/>
        <v>1</v>
      </c>
    </row>
    <row r="9" spans="1:78" ht="15.75" customHeight="1" x14ac:dyDescent="0.35">
      <c r="A9" s="59">
        <f t="shared" si="1"/>
        <v>1</v>
      </c>
      <c r="B9" s="49"/>
      <c r="C9" s="49" t="str">
        <f>Status!B5</f>
        <v>Buzz Rognlien</v>
      </c>
      <c r="D9" s="40"/>
      <c r="E9" s="40"/>
      <c r="F9" s="40"/>
      <c r="G9" s="45"/>
      <c r="H9" s="45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63">
        <f t="shared" si="2"/>
        <v>0</v>
      </c>
      <c r="AA9" s="60" t="e">
        <f t="shared" si="3"/>
        <v>#DIV/0!</v>
      </c>
      <c r="AB9" s="64"/>
      <c r="AC9" s="65">
        <f t="shared" si="4"/>
        <v>1</v>
      </c>
      <c r="AD9" s="16"/>
      <c r="AE9" s="16"/>
      <c r="AF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50" t="e">
        <f>SUM(D9:AF9)</f>
        <v>#DIV/0!</v>
      </c>
      <c r="AV9" s="16"/>
      <c r="AW9" s="51" t="e">
        <f>AVERAGE(D9:AF9)</f>
        <v>#DIV/0!</v>
      </c>
      <c r="AX9" s="16"/>
      <c r="AY9" s="38" t="e">
        <f>RANK(AW9,AW5:AW10,1)</f>
        <v>#DIV/0!</v>
      </c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7"/>
      <c r="BY9" s="16"/>
      <c r="BZ9" s="37"/>
    </row>
    <row r="10" spans="1:78" ht="15.75" customHeight="1" x14ac:dyDescent="0.35">
      <c r="A10" s="59">
        <f t="shared" si="1"/>
        <v>1</v>
      </c>
      <c r="B10" s="49"/>
      <c r="C10" s="49" t="str">
        <f>Status!B6</f>
        <v>DJ Cox</v>
      </c>
      <c r="D10" s="40"/>
      <c r="E10" s="40"/>
      <c r="F10" s="40"/>
      <c r="G10" s="40"/>
      <c r="H10" s="45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63">
        <f t="shared" si="2"/>
        <v>0</v>
      </c>
      <c r="AA10" s="60" t="e">
        <f t="shared" si="3"/>
        <v>#DIV/0!</v>
      </c>
      <c r="AB10" s="64"/>
      <c r="AC10" s="65">
        <f t="shared" si="4"/>
        <v>1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7"/>
      <c r="BC10" s="16"/>
      <c r="BD10" s="37"/>
      <c r="BX10" s="18"/>
    </row>
    <row r="11" spans="1:78" ht="15.75" customHeight="1" x14ac:dyDescent="0.35">
      <c r="A11" s="60">
        <f t="shared" si="1"/>
        <v>1</v>
      </c>
      <c r="B11" s="47"/>
      <c r="C11" s="48" t="str">
        <f>Status!B7</f>
        <v>Donna Dallara</v>
      </c>
      <c r="D11" s="45"/>
      <c r="E11" s="45"/>
      <c r="F11" s="45"/>
      <c r="G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63">
        <f t="shared" si="2"/>
        <v>0</v>
      </c>
      <c r="AA11" s="60" t="e">
        <f t="shared" si="3"/>
        <v>#DIV/0!</v>
      </c>
      <c r="AB11" s="66"/>
      <c r="AC11" s="65">
        <f t="shared" si="4"/>
        <v>1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4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4"/>
      <c r="BY11" s="53"/>
      <c r="BZ11" s="53"/>
    </row>
    <row r="12" spans="1:78" ht="15.75" customHeight="1" x14ac:dyDescent="0.35">
      <c r="A12" s="59">
        <f t="shared" si="1"/>
        <v>1</v>
      </c>
      <c r="B12" s="55"/>
      <c r="C12" s="49" t="str">
        <f>Status!B8</f>
        <v>Gene Price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63">
        <f t="shared" si="2"/>
        <v>0</v>
      </c>
      <c r="AA12" s="60" t="e">
        <f t="shared" si="3"/>
        <v>#DIV/0!</v>
      </c>
      <c r="AB12" s="64"/>
      <c r="AC12" s="65">
        <f t="shared" si="4"/>
        <v>1</v>
      </c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7"/>
      <c r="BC12" s="16"/>
      <c r="BD12" s="37"/>
      <c r="BX12" s="18"/>
    </row>
    <row r="13" spans="1:78" ht="15.75" customHeight="1" x14ac:dyDescent="0.35">
      <c r="A13" s="60">
        <f t="shared" si="1"/>
        <v>1</v>
      </c>
      <c r="B13" s="47"/>
      <c r="C13" s="56" t="str">
        <f>Status!B9</f>
        <v>Glenn Gomes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63">
        <f t="shared" si="2"/>
        <v>0</v>
      </c>
      <c r="AA13" s="60" t="e">
        <f t="shared" si="3"/>
        <v>#DIV/0!</v>
      </c>
      <c r="AB13" s="66"/>
      <c r="AC13" s="65">
        <f t="shared" si="4"/>
        <v>1</v>
      </c>
    </row>
    <row r="14" spans="1:78" ht="18" customHeight="1" x14ac:dyDescent="0.35">
      <c r="A14" s="60">
        <f t="shared" si="1"/>
        <v>1</v>
      </c>
      <c r="B14" s="49"/>
      <c r="C14" s="49" t="str">
        <f>Status!B10</f>
        <v>Jacki Sutherland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63">
        <f t="shared" si="2"/>
        <v>0</v>
      </c>
      <c r="AA14" s="60" t="e">
        <f t="shared" si="3"/>
        <v>#DIV/0!</v>
      </c>
      <c r="AB14" s="64"/>
      <c r="AC14" s="65">
        <f t="shared" si="4"/>
        <v>1</v>
      </c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7"/>
      <c r="BC14" s="16"/>
      <c r="BD14" s="37"/>
      <c r="BX14" s="18"/>
    </row>
    <row r="15" spans="1:78" ht="18" customHeight="1" x14ac:dyDescent="0.35">
      <c r="A15" s="60">
        <f t="shared" si="1"/>
        <v>1</v>
      </c>
      <c r="B15" s="43"/>
      <c r="C15" s="48" t="str">
        <f>Status!B11</f>
        <v>Jim Puthuff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63">
        <f t="shared" si="2"/>
        <v>0</v>
      </c>
      <c r="AA15" s="60" t="e">
        <f t="shared" si="3"/>
        <v>#DIV/0!</v>
      </c>
      <c r="AB15" s="66"/>
      <c r="AC15" s="65">
        <f t="shared" si="4"/>
        <v>1</v>
      </c>
    </row>
    <row r="16" spans="1:78" x14ac:dyDescent="0.35">
      <c r="A16" s="60">
        <f t="shared" si="1"/>
        <v>1</v>
      </c>
      <c r="B16" s="43"/>
      <c r="C16" s="48" t="str">
        <f>Status!B12</f>
        <v>Joe Baquera</v>
      </c>
      <c r="D16" s="45"/>
      <c r="E16" s="45"/>
      <c r="F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63">
        <f t="shared" si="2"/>
        <v>0</v>
      </c>
      <c r="AA16" s="60" t="e">
        <f t="shared" si="3"/>
        <v>#DIV/0!</v>
      </c>
      <c r="AB16" s="66"/>
      <c r="AC16" s="65">
        <f t="shared" si="4"/>
        <v>1</v>
      </c>
    </row>
    <row r="17" spans="1:78" s="53" customFormat="1" x14ac:dyDescent="0.35">
      <c r="A17" s="60">
        <f t="shared" si="1"/>
        <v>1</v>
      </c>
      <c r="B17" s="43"/>
      <c r="C17" s="48" t="str">
        <f>Status!B13</f>
        <v>John Boragno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63">
        <f t="shared" si="2"/>
        <v>0</v>
      </c>
      <c r="AA17" s="60" t="e">
        <f t="shared" si="3"/>
        <v>#DIV/0!</v>
      </c>
      <c r="AB17" s="66"/>
      <c r="AC17" s="65">
        <f t="shared" si="4"/>
        <v>1</v>
      </c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46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46"/>
      <c r="BY17" s="18"/>
      <c r="BZ17" s="18"/>
    </row>
    <row r="18" spans="1:78" x14ac:dyDescent="0.35">
      <c r="A18" s="60">
        <f t="shared" si="1"/>
        <v>1</v>
      </c>
      <c r="B18" s="43"/>
      <c r="C18" s="48" t="str">
        <f>Status!B14</f>
        <v>John Como</v>
      </c>
      <c r="Z18" s="63">
        <f t="shared" si="2"/>
        <v>0</v>
      </c>
      <c r="AA18" s="60" t="e">
        <f t="shared" si="3"/>
        <v>#DIV/0!</v>
      </c>
      <c r="AB18" s="66"/>
      <c r="AC18" s="65">
        <f t="shared" si="4"/>
        <v>1</v>
      </c>
    </row>
    <row r="19" spans="1:78" x14ac:dyDescent="0.35">
      <c r="A19" s="60">
        <f t="shared" si="1"/>
        <v>1</v>
      </c>
      <c r="B19" s="43"/>
      <c r="C19" s="48" t="str">
        <f>Status!B15</f>
        <v>Kathy Adams</v>
      </c>
      <c r="D19" s="45"/>
      <c r="E19" s="45"/>
      <c r="F19" s="45"/>
      <c r="G19" s="45"/>
      <c r="H19" s="45"/>
      <c r="I19" s="45"/>
      <c r="J19" s="45"/>
      <c r="K19" s="45"/>
      <c r="L19" s="40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63">
        <f t="shared" si="2"/>
        <v>0</v>
      </c>
      <c r="AA19" s="60" t="e">
        <f t="shared" si="3"/>
        <v>#DIV/0!</v>
      </c>
      <c r="AB19" s="66"/>
      <c r="AC19" s="65">
        <f t="shared" si="4"/>
        <v>1</v>
      </c>
    </row>
    <row r="20" spans="1:78" x14ac:dyDescent="0.35">
      <c r="A20" s="60">
        <f t="shared" si="1"/>
        <v>1</v>
      </c>
      <c r="B20" s="49"/>
      <c r="C20" s="49" t="str">
        <f>Status!B16</f>
        <v>Linda Scott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63">
        <f t="shared" si="2"/>
        <v>0</v>
      </c>
      <c r="AA20" s="60" t="e">
        <f t="shared" si="3"/>
        <v>#DIV/0!</v>
      </c>
      <c r="AB20" s="64"/>
      <c r="AC20" s="65">
        <f t="shared" si="4"/>
        <v>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7"/>
      <c r="BC20" s="16"/>
      <c r="BD20" s="37"/>
      <c r="BX20" s="18"/>
    </row>
    <row r="21" spans="1:78" x14ac:dyDescent="0.35">
      <c r="A21" s="60">
        <f t="shared" si="1"/>
        <v>1</v>
      </c>
      <c r="B21" s="43"/>
      <c r="C21" s="48" t="str">
        <f>Status!B17</f>
        <v>Mike Irwin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63">
        <f t="shared" si="2"/>
        <v>0</v>
      </c>
      <c r="AA21" s="60" t="e">
        <f t="shared" si="3"/>
        <v>#DIV/0!</v>
      </c>
      <c r="AB21" s="66"/>
      <c r="AC21" s="65">
        <f t="shared" si="4"/>
        <v>1</v>
      </c>
    </row>
    <row r="22" spans="1:78" x14ac:dyDescent="0.35">
      <c r="A22" s="60">
        <f t="shared" si="1"/>
        <v>1</v>
      </c>
      <c r="B22" s="49"/>
      <c r="C22" s="49" t="str">
        <f>Status!B18</f>
        <v>Randy English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63">
        <f t="shared" si="2"/>
        <v>0</v>
      </c>
      <c r="AA22" s="60" t="e">
        <f t="shared" si="3"/>
        <v>#DIV/0!</v>
      </c>
      <c r="AB22" s="64"/>
      <c r="AC22" s="65">
        <f t="shared" si="4"/>
        <v>1</v>
      </c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7"/>
      <c r="BC22" s="16"/>
      <c r="BD22" s="37"/>
      <c r="BX22" s="18"/>
    </row>
    <row r="23" spans="1:78" x14ac:dyDescent="0.35">
      <c r="A23" s="60">
        <f t="shared" si="1"/>
        <v>1</v>
      </c>
      <c r="B23" s="43"/>
      <c r="C23" s="48" t="str">
        <f>Status!B19</f>
        <v>Rhonda George</v>
      </c>
      <c r="D23" s="45"/>
      <c r="E23" s="45"/>
      <c r="F23" s="45"/>
      <c r="G23" s="40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63">
        <f t="shared" si="2"/>
        <v>0</v>
      </c>
      <c r="AA23" s="60" t="e">
        <f t="shared" si="3"/>
        <v>#DIV/0!</v>
      </c>
      <c r="AB23" s="66"/>
      <c r="AC23" s="65">
        <f t="shared" si="4"/>
        <v>1</v>
      </c>
    </row>
    <row r="24" spans="1:78" x14ac:dyDescent="0.35">
      <c r="A24" s="60">
        <f t="shared" si="1"/>
        <v>1</v>
      </c>
      <c r="B24" s="49"/>
      <c r="C24" s="49" t="str">
        <f>Status!B20</f>
        <v>Rosemary Elston</v>
      </c>
      <c r="D24" s="40"/>
      <c r="E24" s="40"/>
      <c r="F24" s="40"/>
      <c r="G24" s="45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63">
        <f t="shared" si="2"/>
        <v>0</v>
      </c>
      <c r="AA24" s="60" t="e">
        <f t="shared" si="3"/>
        <v>#DIV/0!</v>
      </c>
      <c r="AB24" s="64"/>
      <c r="AC24" s="65">
        <f t="shared" si="4"/>
        <v>1</v>
      </c>
      <c r="AD24" s="16"/>
      <c r="AE24" s="16"/>
      <c r="AF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50" t="e">
        <f>SUM(D24:AF24)</f>
        <v>#DIV/0!</v>
      </c>
      <c r="AV24" s="16"/>
      <c r="AW24" s="51" t="e">
        <f>AVERAGE(D24:AF24)</f>
        <v>#DIV/0!</v>
      </c>
      <c r="AX24" s="16"/>
      <c r="AY24" s="38" t="e">
        <f>RANK(AW24,AW19:AW24,1)</f>
        <v>#DIV/0!</v>
      </c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7"/>
      <c r="BY24" s="16"/>
      <c r="BZ24" s="37"/>
    </row>
    <row r="25" spans="1:78" x14ac:dyDescent="0.35">
      <c r="A25" s="60">
        <f t="shared" si="1"/>
        <v>1</v>
      </c>
      <c r="B25" s="43"/>
      <c r="C25" s="48" t="str">
        <f>Status!B21</f>
        <v>Scotty Humphrey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63">
        <f t="shared" si="2"/>
        <v>0</v>
      </c>
      <c r="AA25" s="60" t="e">
        <f t="shared" si="3"/>
        <v>#DIV/0!</v>
      </c>
      <c r="AB25" s="66"/>
      <c r="AC25" s="65">
        <f t="shared" si="4"/>
        <v>1</v>
      </c>
    </row>
    <row r="26" spans="1:78" x14ac:dyDescent="0.35">
      <c r="A26" s="60">
        <f t="shared" si="1"/>
        <v>1</v>
      </c>
      <c r="B26" s="43"/>
      <c r="C26" s="48" t="str">
        <f>Status!B22</f>
        <v>Steve Parke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63">
        <f t="shared" si="2"/>
        <v>0</v>
      </c>
      <c r="AA26" s="60" t="e">
        <f t="shared" si="3"/>
        <v>#DIV/0!</v>
      </c>
      <c r="AB26" s="66"/>
      <c r="AC26" s="65">
        <f t="shared" si="4"/>
        <v>1</v>
      </c>
    </row>
    <row r="27" spans="1:78" x14ac:dyDescent="0.35">
      <c r="A27" s="60">
        <f t="shared" si="1"/>
        <v>1</v>
      </c>
      <c r="B27" s="43"/>
      <c r="C27" s="48" t="str">
        <f>Status!B23</f>
        <v>Sully Hanah</v>
      </c>
      <c r="D27" s="45"/>
      <c r="E27" s="45"/>
      <c r="F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63">
        <f t="shared" si="2"/>
        <v>0</v>
      </c>
      <c r="AA27" s="60" t="e">
        <f t="shared" si="3"/>
        <v>#DIV/0!</v>
      </c>
      <c r="AB27" s="66"/>
      <c r="AC27" s="65">
        <f t="shared" si="4"/>
        <v>1</v>
      </c>
    </row>
    <row r="28" spans="1:78" ht="25.2" x14ac:dyDescent="0.35">
      <c r="C28" s="61" t="s">
        <v>58</v>
      </c>
      <c r="D28" s="62">
        <f t="shared" ref="D28:J28" si="5">SUM(D6:D27)</f>
        <v>0</v>
      </c>
      <c r="E28" s="62">
        <f t="shared" si="5"/>
        <v>0</v>
      </c>
      <c r="F28" s="62">
        <f t="shared" si="5"/>
        <v>0</v>
      </c>
      <c r="G28" s="62">
        <f t="shared" si="5"/>
        <v>0</v>
      </c>
      <c r="H28" s="62">
        <f t="shared" si="5"/>
        <v>0</v>
      </c>
      <c r="I28" s="62">
        <f t="shared" si="5"/>
        <v>0</v>
      </c>
      <c r="J28" s="62">
        <f t="shared" si="5"/>
        <v>0</v>
      </c>
      <c r="K28" s="62">
        <f t="shared" ref="K28:Y28" si="6">SUM(K6:K27)</f>
        <v>0</v>
      </c>
      <c r="L28" s="62">
        <f t="shared" si="6"/>
        <v>0</v>
      </c>
      <c r="M28" s="62">
        <f t="shared" si="6"/>
        <v>0</v>
      </c>
      <c r="N28" s="62">
        <f t="shared" si="6"/>
        <v>0</v>
      </c>
      <c r="O28" s="62">
        <f t="shared" si="6"/>
        <v>0</v>
      </c>
      <c r="P28" s="62">
        <f t="shared" si="6"/>
        <v>0</v>
      </c>
      <c r="Q28" s="62">
        <f t="shared" si="6"/>
        <v>0</v>
      </c>
      <c r="R28" s="62">
        <f t="shared" si="6"/>
        <v>0</v>
      </c>
      <c r="S28" s="62">
        <f t="shared" si="6"/>
        <v>0</v>
      </c>
      <c r="T28" s="62">
        <f t="shared" si="6"/>
        <v>0</v>
      </c>
      <c r="U28" s="62">
        <f t="shared" si="6"/>
        <v>0</v>
      </c>
      <c r="V28" s="62">
        <f t="shared" si="6"/>
        <v>0</v>
      </c>
      <c r="W28" s="62">
        <f t="shared" si="6"/>
        <v>0</v>
      </c>
      <c r="X28" s="62">
        <f t="shared" si="6"/>
        <v>0</v>
      </c>
      <c r="Y28" s="62">
        <f t="shared" si="6"/>
        <v>0</v>
      </c>
    </row>
  </sheetData>
  <sheetProtection algorithmName="SHA-512" hashValue="qLrvpoOWqEUAnp/GYKzY+jgcUzfaNMsBgezZ71lJUfSVhqyvle9p9NnBXnHm2+HoCkm+wGZAY7Tg9E2gQdIqMA==" saltValue="uLFk7Q4uLR3obgKR5fkw1g==" spinCount="100000" sheet="1"/>
  <autoFilter ref="A5:CA5">
    <sortState ref="A6:BZ27">
      <sortCondition ref="C5"/>
    </sortState>
  </autoFilter>
  <mergeCells count="1">
    <mergeCell ref="Z4:AA4"/>
  </mergeCells>
  <phoneticPr fontId="2" type="noConversion"/>
  <pageMargins left="0.75" right="0.75" top="1" bottom="1" header="0.5" footer="0.5"/>
  <pageSetup scale="110" orientation="landscape" horizontalDpi="300" verticalDpi="300" r:id="rId1"/>
  <headerFooter alignWithMargins="0"/>
  <ignoredErrors>
    <ignoredError sqref="H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sqref="A1:A3"/>
    </sheetView>
  </sheetViews>
  <sheetFormatPr defaultRowHeight="13.2" x14ac:dyDescent="0.25"/>
  <cols>
    <col min="1" max="1" width="17.88671875" customWidth="1"/>
  </cols>
  <sheetData>
    <row r="1" spans="1:1" x14ac:dyDescent="0.25">
      <c r="A1" s="7" t="s">
        <v>23</v>
      </c>
    </row>
    <row r="2" spans="1:1" x14ac:dyDescent="0.25">
      <c r="A2" s="7" t="s">
        <v>28</v>
      </c>
    </row>
    <row r="3" spans="1:1" x14ac:dyDescent="0.25">
      <c r="A3" s="7" t="s">
        <v>29</v>
      </c>
    </row>
    <row r="5" spans="1:1" x14ac:dyDescent="0.25">
      <c r="A5" s="7"/>
    </row>
    <row r="7" spans="1:1" x14ac:dyDescent="0.25">
      <c r="A7" s="7"/>
    </row>
    <row r="10" spans="1:1" x14ac:dyDescent="0.25">
      <c r="A10" s="7"/>
    </row>
    <row r="11" spans="1:1" x14ac:dyDescent="0.25">
      <c r="A11" s="7"/>
    </row>
    <row r="12" spans="1:1" x14ac:dyDescent="0.25">
      <c r="A12" s="7"/>
    </row>
    <row r="13" spans="1:1" x14ac:dyDescent="0.25">
      <c r="A13" s="7"/>
    </row>
    <row r="14" spans="1:1" x14ac:dyDescent="0.25">
      <c r="A14" s="7"/>
    </row>
    <row r="16" spans="1:1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Status</vt:lpstr>
      <vt:lpstr>Summary</vt:lpstr>
      <vt:lpstr>dropdown lists</vt:lpstr>
      <vt:lpstr>list</vt:lpstr>
      <vt:lpstr>Summary!Print_Area</vt:lpstr>
      <vt:lpstr>update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Gatti</dc:creator>
  <cp:lastModifiedBy>admin1</cp:lastModifiedBy>
  <cp:lastPrinted>2016-03-06T20:22:37Z</cp:lastPrinted>
  <dcterms:created xsi:type="dcterms:W3CDTF">2007-06-22T15:15:11Z</dcterms:created>
  <dcterms:modified xsi:type="dcterms:W3CDTF">2017-08-19T07:28:15Z</dcterms:modified>
</cp:coreProperties>
</file>